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.polak\ezdpuw\20251002091708978\"/>
    </mc:Choice>
  </mc:AlternateContent>
  <xr:revisionPtr revIDLastSave="0" documentId="13_ncr:1_{FF7B22E9-973F-40D7-BDC5-3D1AB00C9064}" xr6:coauthVersionLast="47" xr6:coauthVersionMax="47" xr10:uidLastSave="{00000000-0000-0000-0000-000000000000}"/>
  <bookViews>
    <workbookView xWindow="-28920" yWindow="30" windowWidth="29040" windowHeight="15720" xr2:uid="{8FB075B8-CE59-4521-8AC4-0BA00321AC2E}"/>
  </bookViews>
  <sheets>
    <sheet name="Załącznik 1- cen.jesien" sheetId="1" r:id="rId1"/>
    <sheet name="Załącznik 2 -Cen. jesien DETAL" sheetId="3" r:id="rId2"/>
    <sheet name="Załącznik - aktual.cen.wios.25" sheetId="2" r:id="rId3"/>
  </sheets>
  <externalReferences>
    <externalReference r:id="rId4"/>
  </externalReferences>
  <definedNames>
    <definedName name="__bookmark_1" localSheetId="2">Koszty produkcji materiału [1]szkó!$A$6:$K$21</definedName>
    <definedName name="__bookmark_1" localSheetId="0">Koszty produkcji materiału [1]szkó!$A$6:$K$21</definedName>
    <definedName name="__bookmark_1" localSheetId="1">Koszty produkcji materiału [1]szkó!$A$6:$K$21</definedName>
    <definedName name="__bookmark_1">Koszty produkcji materiału [1]szkó!$A$6:$K$15</definedName>
    <definedName name="_xlnm._FilterDatabase" localSheetId="2" hidden="1">'Załącznik - aktual.cen.wios.25'!$A$9:$O$29</definedName>
    <definedName name="_xlnm._FilterDatabase" localSheetId="0" hidden="1">'Załącznik 1- cen.jesien'!$A$9:$G$22</definedName>
    <definedName name="_xlnm._FilterDatabase" localSheetId="1" hidden="1">'Załącznik 2 -Cen. jesien DETAL'!#REF!</definedName>
    <definedName name="_xlnm.Print_Area" localSheetId="2">'Załącznik - aktual.cen.wios.25'!$A$1:$O$32</definedName>
    <definedName name="_xlnm.Print_Area" localSheetId="0">'Załącznik 1- cen.jesien'!$A$1:$G$25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 s="1"/>
  <c r="E16" i="1"/>
  <c r="D20" i="1"/>
  <c r="I28" i="2"/>
  <c r="J27" i="2"/>
  <c r="I26" i="2"/>
  <c r="J25" i="2"/>
  <c r="I24" i="2"/>
  <c r="J23" i="2"/>
  <c r="J22" i="2"/>
  <c r="J21" i="2"/>
  <c r="J20" i="2"/>
  <c r="J19" i="2"/>
  <c r="I18" i="2"/>
  <c r="J17" i="2"/>
  <c r="N16" i="2"/>
  <c r="I16" i="2"/>
  <c r="J15" i="2"/>
  <c r="N13" i="2"/>
  <c r="J13" i="2"/>
  <c r="J12" i="2"/>
  <c r="J11" i="2"/>
  <c r="J10" i="2"/>
  <c r="D18" i="1"/>
  <c r="D15" i="1"/>
  <c r="D22" i="1"/>
  <c r="D16" i="1"/>
  <c r="D19" i="1"/>
  <c r="D13" i="1"/>
  <c r="D21" i="1"/>
  <c r="D17" i="1"/>
  <c r="D14" i="1"/>
  <c r="D12" i="1"/>
  <c r="D11" i="1"/>
</calcChain>
</file>

<file path=xl/sharedStrings.xml><?xml version="1.0" encoding="utf-8"?>
<sst xmlns="http://schemas.openxmlformats.org/spreadsheetml/2006/main" count="142" uniqueCount="66">
  <si>
    <t>Nadleśniczego Nadleśnictwa</t>
  </si>
  <si>
    <t>Lp.</t>
  </si>
  <si>
    <t>Gatunek -</t>
  </si>
  <si>
    <t>Cena na potrzeby własne</t>
  </si>
  <si>
    <t>Cena dla odbiorców *)</t>
  </si>
  <si>
    <t>Nr</t>
  </si>
  <si>
    <t>symbol</t>
  </si>
  <si>
    <t>i dla innych jednostek Lasów Państwowych</t>
  </si>
  <si>
    <t>z poza Lasów Państwowych</t>
  </si>
  <si>
    <t>magazynu/</t>
  </si>
  <si>
    <t>produkcyjny</t>
  </si>
  <si>
    <t>/ 1 tys.szt.</t>
  </si>
  <si>
    <t>świadectwa</t>
  </si>
  <si>
    <t>[ PLN ] netto</t>
  </si>
  <si>
    <t>[ PLN ] brutto</t>
  </si>
  <si>
    <t>BRZ 1/0</t>
  </si>
  <si>
    <t>-----</t>
  </si>
  <si>
    <t>MD 1/0</t>
  </si>
  <si>
    <t>SO 1/0</t>
  </si>
  <si>
    <t>BK 2/0</t>
  </si>
  <si>
    <t>DB.S 2/0</t>
  </si>
  <si>
    <t>202217</t>
  </si>
  <si>
    <t>LP 1/0</t>
  </si>
  <si>
    <t>MD 1/1</t>
  </si>
  <si>
    <t>Zestawiła:</t>
  </si>
  <si>
    <t>Joanna Mikocka-Banaś</t>
  </si>
  <si>
    <t>JW. 2/0</t>
  </si>
  <si>
    <t>BRZ 1/1</t>
  </si>
  <si>
    <t>JRZ 3/0</t>
  </si>
  <si>
    <t>MD 1/2</t>
  </si>
  <si>
    <t>JD 4/0</t>
  </si>
  <si>
    <t>JD 3/1</t>
  </si>
  <si>
    <t>JD 3/0 WDN</t>
  </si>
  <si>
    <t>Załącznik do Zarządzenia Nr 9 /2025</t>
  </si>
  <si>
    <t>II - Produkcja polowa - poz. planu 202520644</t>
  </si>
  <si>
    <t>I - Produkcja w tunelach - poz. planu 202521212</t>
  </si>
  <si>
    <t>JD 2/0 WDN</t>
  </si>
  <si>
    <t>201715; 202009</t>
  </si>
  <si>
    <t>Brzeziny z dn. 3.02.2025 r.</t>
  </si>
  <si>
    <t>DB.B 3/0</t>
  </si>
  <si>
    <t>GB 4/0</t>
  </si>
  <si>
    <t>JB 4/0</t>
  </si>
  <si>
    <t>CZR.P 1/0</t>
  </si>
  <si>
    <t>202222; 202221; 202225; 202226; 202224</t>
  </si>
  <si>
    <t>202312; 202313; 202314; 202315; 202311</t>
  </si>
  <si>
    <t>DB.S 3/0</t>
  </si>
  <si>
    <t>LP 2/0</t>
  </si>
  <si>
    <t>202024; 201926</t>
  </si>
  <si>
    <t>DB.B 2/0</t>
  </si>
  <si>
    <t>202227, 202228</t>
  </si>
  <si>
    <t>202222; 202221; 202225; 202226; 202224; 202223</t>
  </si>
  <si>
    <t>GB 3/0</t>
  </si>
  <si>
    <t>JB 3/0</t>
  </si>
  <si>
    <t xml:space="preserve">*) uwzględniono zysk 10 - 25% </t>
  </si>
  <si>
    <t>JW 3/0</t>
  </si>
  <si>
    <t>Produkcja polowa - poz. planu 202520644</t>
  </si>
  <si>
    <t>-</t>
  </si>
  <si>
    <t>Cena</t>
  </si>
  <si>
    <t xml:space="preserve">Sporządziła: </t>
  </si>
  <si>
    <t>Zatwierdził:</t>
  </si>
  <si>
    <t>Cennik detaliczy na sadzonki 
Obowiązuje od dnia 01-10-2025 r.</t>
  </si>
  <si>
    <t>* uwzglednia 15 % zysku</t>
  </si>
  <si>
    <t>Brzeziny z dn. 01.10.2025</t>
  </si>
  <si>
    <t>Załącznik nr 1 do Zarządzenia Nr 50/2025</t>
  </si>
  <si>
    <t>Załącznik nr 2 do Zarządzenia Nr 50/2025</t>
  </si>
  <si>
    <t>spoza Lasów Państwowych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</si>
</sst>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indexed="8"/>
      <name val="serif"/>
    </font>
    <font>
      <i/>
      <sz val="10"/>
      <color theme="1"/>
      <name val="Czcionka tekstu podstawowego"/>
      <charset val="238"/>
    </font>
    <font>
      <sz val="11"/>
      <color indexed="8"/>
      <name val="Calibri"/>
      <family val="2"/>
      <charset val="238"/>
      <scheme val="minor"/>
    </font>
    <font>
      <b/>
      <i/>
      <sz val="9"/>
      <color indexed="8"/>
      <name val="serif"/>
      <charset val="238"/>
    </font>
    <font>
      <b/>
      <sz val="9"/>
      <color indexed="8"/>
      <name val="serif"/>
      <charset val="238"/>
    </font>
    <font>
      <b/>
      <sz val="9"/>
      <color theme="1"/>
      <name val="Serif"/>
      <charset val="238"/>
    </font>
    <font>
      <b/>
      <i/>
      <sz val="9"/>
      <color theme="1"/>
      <name val="Serif"/>
      <charset val="238"/>
    </font>
    <font>
      <b/>
      <i/>
      <sz val="9"/>
      <color indexed="8"/>
      <name val="serif"/>
    </font>
    <font>
      <b/>
      <sz val="10"/>
      <color indexed="8"/>
      <name val="serif"/>
      <charset val="238"/>
    </font>
    <font>
      <sz val="10"/>
      <color indexed="8"/>
      <name val="serif"/>
      <charset val="238"/>
    </font>
    <font>
      <sz val="10"/>
      <color theme="1"/>
      <name val="Czcionka tekstu podstawowego"/>
      <family val="2"/>
      <charset val="238"/>
    </font>
    <font>
      <b/>
      <i/>
      <sz val="10"/>
      <name val="Czcionka tekstu podstawowego"/>
      <charset val="238"/>
    </font>
    <font>
      <b/>
      <i/>
      <sz val="10"/>
      <color theme="1"/>
      <name val="Czcionka tekstu podstawowego"/>
      <charset val="238"/>
    </font>
    <font>
      <sz val="10"/>
      <color theme="1"/>
      <name val="Serif"/>
      <charset val="238"/>
    </font>
    <font>
      <i/>
      <sz val="8"/>
      <color theme="1"/>
      <name val="Czcionka tekstu podstawowego"/>
      <charset val="238"/>
    </font>
    <font>
      <i/>
      <sz val="9"/>
      <color indexed="8"/>
      <name val="serif"/>
      <charset val="238"/>
    </font>
    <font>
      <b/>
      <sz val="10"/>
      <name val="serif"/>
      <charset val="238"/>
    </font>
    <font>
      <sz val="10"/>
      <name val="Sherif"/>
      <charset val="238"/>
    </font>
    <font>
      <sz val="1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i/>
      <sz val="10"/>
      <color indexed="8"/>
      <name val="serif"/>
      <charset val="238"/>
    </font>
    <font>
      <b/>
      <i/>
      <sz val="11"/>
      <color indexed="8"/>
      <name val="Calibri"/>
      <family val="2"/>
      <charset val="238"/>
      <scheme val="minor"/>
    </font>
    <font>
      <sz val="9"/>
      <color theme="1"/>
      <name val="Serif"/>
      <charset val="238"/>
    </font>
    <font>
      <b/>
      <i/>
      <sz val="9"/>
      <color theme="1"/>
      <name val="Czcionka tekstu podstawowego"/>
      <charset val="238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4" fillId="0" borderId="0" xfId="1" applyFont="1" applyAlignment="1">
      <alignment horizontal="center" vertical="top"/>
    </xf>
    <xf numFmtId="0" fontId="3" fillId="0" borderId="0" xfId="1"/>
    <xf numFmtId="0" fontId="5" fillId="0" borderId="0" xfId="1" applyFont="1"/>
    <xf numFmtId="0" fontId="4" fillId="0" borderId="0" xfId="1" applyFont="1" applyAlignment="1">
      <alignment horizontal="left" vertical="top"/>
    </xf>
    <xf numFmtId="0" fontId="10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4" fillId="0" borderId="9" xfId="1" quotePrefix="1" applyFont="1" applyBorder="1" applyAlignment="1">
      <alignment horizontal="center" vertical="center"/>
    </xf>
    <xf numFmtId="4" fontId="4" fillId="0" borderId="0" xfId="1" applyNumberFormat="1" applyFont="1" applyAlignment="1">
      <alignment horizontal="center" vertical="top"/>
    </xf>
    <xf numFmtId="0" fontId="3" fillId="0" borderId="0" xfId="1" quotePrefix="1" applyAlignment="1">
      <alignment horizontal="center" vertical="center"/>
    </xf>
    <xf numFmtId="0" fontId="15" fillId="0" borderId="0" xfId="1" applyFont="1" applyAlignment="1">
      <alignment horizontal="right"/>
    </xf>
    <xf numFmtId="0" fontId="14" fillId="0" borderId="8" xfId="1" quotePrefix="1" applyFont="1" applyBorder="1" applyAlignment="1">
      <alignment horizontal="center" vertical="center"/>
    </xf>
    <xf numFmtId="0" fontId="16" fillId="3" borderId="8" xfId="1" applyFont="1" applyFill="1" applyBorder="1" applyAlignment="1">
      <alignment horizontal="center" wrapText="1"/>
    </xf>
    <xf numFmtId="2" fontId="14" fillId="0" borderId="8" xfId="1" quotePrefix="1" applyNumberFormat="1" applyFont="1" applyBorder="1" applyAlignment="1">
      <alignment horizontal="center" vertical="center"/>
    </xf>
    <xf numFmtId="2" fontId="17" fillId="0" borderId="8" xfId="1" quotePrefix="1" applyNumberFormat="1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top"/>
    </xf>
    <xf numFmtId="0" fontId="16" fillId="3" borderId="8" xfId="1" applyFont="1" applyFill="1" applyBorder="1" applyAlignment="1">
      <alignment horizontal="center"/>
    </xf>
    <xf numFmtId="0" fontId="15" fillId="3" borderId="8" xfId="1" applyFont="1" applyFill="1" applyBorder="1" applyAlignment="1">
      <alignment horizont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top"/>
    </xf>
    <xf numFmtId="2" fontId="21" fillId="0" borderId="8" xfId="1" quotePrefix="1" applyNumberFormat="1" applyFont="1" applyBorder="1" applyAlignment="1">
      <alignment horizontal="center" vertical="center"/>
    </xf>
    <xf numFmtId="0" fontId="22" fillId="0" borderId="8" xfId="1" quotePrefix="1" applyFont="1" applyBorder="1" applyAlignment="1">
      <alignment horizontal="center" vertical="center"/>
    </xf>
    <xf numFmtId="2" fontId="22" fillId="0" borderId="8" xfId="1" quotePrefix="1" applyNumberFormat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4" fontId="13" fillId="0" borderId="8" xfId="1" applyNumberFormat="1" applyFont="1" applyBorder="1" applyAlignment="1">
      <alignment horizontal="center" vertical="top"/>
    </xf>
    <xf numFmtId="164" fontId="14" fillId="0" borderId="8" xfId="1" quotePrefix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14" fillId="0" borderId="8" xfId="1" quotePrefix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" fontId="13" fillId="0" borderId="8" xfId="1" applyNumberFormat="1" applyFont="1" applyFill="1" applyBorder="1" applyAlignment="1">
      <alignment horizontal="center" vertical="top"/>
    </xf>
    <xf numFmtId="0" fontId="20" fillId="0" borderId="11" xfId="1" applyFont="1" applyFill="1" applyBorder="1" applyAlignment="1">
      <alignment horizontal="center" vertical="top"/>
    </xf>
    <xf numFmtId="0" fontId="3" fillId="0" borderId="0" xfId="1" applyFill="1"/>
    <xf numFmtId="0" fontId="3" fillId="0" borderId="4" xfId="1" applyFill="1" applyBorder="1"/>
    <xf numFmtId="0" fontId="4" fillId="0" borderId="0" xfId="1" applyFont="1" applyFill="1" applyAlignment="1">
      <alignment horizontal="center" vertical="top"/>
    </xf>
    <xf numFmtId="4" fontId="4" fillId="0" borderId="0" xfId="1" applyNumberFormat="1" applyFont="1" applyFill="1" applyAlignment="1">
      <alignment horizontal="center" vertical="top"/>
    </xf>
    <xf numFmtId="4" fontId="13" fillId="0" borderId="12" xfId="1" applyNumberFormat="1" applyFont="1" applyFill="1" applyBorder="1" applyAlignment="1">
      <alignment horizontal="center" vertical="top"/>
    </xf>
    <xf numFmtId="0" fontId="7" fillId="0" borderId="20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3" fillId="0" borderId="4" xfId="1" applyBorder="1"/>
    <xf numFmtId="0" fontId="2" fillId="2" borderId="9" xfId="0" applyFont="1" applyFill="1" applyBorder="1" applyAlignment="1">
      <alignment horizontal="center"/>
    </xf>
    <xf numFmtId="0" fontId="24" fillId="0" borderId="8" xfId="1" applyFont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13" fillId="0" borderId="32" xfId="1" applyFont="1" applyBorder="1" applyAlignment="1">
      <alignment horizontal="center" vertical="top"/>
    </xf>
    <xf numFmtId="4" fontId="13" fillId="0" borderId="11" xfId="1" applyNumberFormat="1" applyFont="1" applyBorder="1" applyAlignment="1">
      <alignment horizontal="center" vertical="top"/>
    </xf>
    <xf numFmtId="0" fontId="12" fillId="3" borderId="9" xfId="1" applyFont="1" applyFill="1" applyBorder="1" applyAlignment="1">
      <alignment horizontal="center" vertical="top"/>
    </xf>
    <xf numFmtId="0" fontId="26" fillId="0" borderId="0" xfId="1" quotePrefix="1" applyFont="1" applyAlignment="1">
      <alignment horizontal="center" vertical="center"/>
    </xf>
    <xf numFmtId="4" fontId="13" fillId="0" borderId="12" xfId="1" applyNumberFormat="1" applyFont="1" applyBorder="1" applyAlignment="1">
      <alignment vertical="top"/>
    </xf>
    <xf numFmtId="4" fontId="13" fillId="0" borderId="11" xfId="1" applyNumberFormat="1" applyFont="1" applyBorder="1" applyAlignment="1">
      <alignment horizontal="center" vertical="center"/>
    </xf>
    <xf numFmtId="0" fontId="4" fillId="0" borderId="32" xfId="0" applyFont="1" applyBorder="1" applyAlignment="1">
      <alignment vertical="top"/>
    </xf>
    <xf numFmtId="0" fontId="27" fillId="0" borderId="0" xfId="1" applyFont="1"/>
    <xf numFmtId="0" fontId="3" fillId="0" borderId="0" xfId="1" applyFill="1" applyBorder="1"/>
    <xf numFmtId="0" fontId="10" fillId="0" borderId="18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top"/>
    </xf>
    <xf numFmtId="0" fontId="14" fillId="0" borderId="9" xfId="1" quotePrefix="1" applyFont="1" applyFill="1" applyBorder="1" applyAlignment="1">
      <alignment horizontal="center" vertical="center"/>
    </xf>
    <xf numFmtId="2" fontId="14" fillId="0" borderId="8" xfId="1" quotePrefix="1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20" fillId="0" borderId="11" xfId="1" applyFont="1" applyFill="1" applyBorder="1" applyAlignment="1">
      <alignment horizontal="center" vertical="center"/>
    </xf>
    <xf numFmtId="4" fontId="13" fillId="0" borderId="8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vertical="center"/>
    </xf>
    <xf numFmtId="164" fontId="14" fillId="0" borderId="8" xfId="1" quotePrefix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top"/>
    </xf>
    <xf numFmtId="0" fontId="15" fillId="0" borderId="8" xfId="1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29" fillId="0" borderId="0" xfId="1" applyFont="1"/>
    <xf numFmtId="0" fontId="13" fillId="0" borderId="8" xfId="1" applyFont="1" applyBorder="1" applyAlignment="1">
      <alignment horizontal="center" vertical="top"/>
    </xf>
    <xf numFmtId="0" fontId="20" fillId="0" borderId="8" xfId="1" applyFont="1" applyFill="1" applyBorder="1" applyAlignment="1">
      <alignment horizontal="center" vertical="top"/>
    </xf>
    <xf numFmtId="0" fontId="13" fillId="0" borderId="0" xfId="1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14" fillId="0" borderId="0" xfId="1" quotePrefix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top"/>
    </xf>
    <xf numFmtId="2" fontId="14" fillId="0" borderId="0" xfId="1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top"/>
    </xf>
    <xf numFmtId="4" fontId="13" fillId="0" borderId="0" xfId="1" applyNumberFormat="1" applyFont="1" applyFill="1" applyBorder="1" applyAlignment="1">
      <alignment horizontal="center" vertical="top"/>
    </xf>
    <xf numFmtId="0" fontId="7" fillId="0" borderId="18" xfId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2" fontId="14" fillId="0" borderId="9" xfId="1" quotePrefix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16" fillId="0" borderId="8" xfId="0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19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" fillId="0" borderId="36" xfId="1" applyFill="1" applyBorder="1" applyAlignment="1">
      <alignment horizontal="center" vertical="center" wrapText="1"/>
    </xf>
    <xf numFmtId="0" fontId="3" fillId="0" borderId="21" xfId="1" applyFill="1" applyBorder="1" applyAlignment="1">
      <alignment horizontal="center" vertical="center" wrapText="1"/>
    </xf>
    <xf numFmtId="0" fontId="3" fillId="0" borderId="22" xfId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0" fontId="3" fillId="0" borderId="37" xfId="1" applyFill="1" applyBorder="1" applyAlignment="1">
      <alignment horizontal="center" vertical="center" wrapText="1"/>
    </xf>
    <xf numFmtId="0" fontId="3" fillId="0" borderId="38" xfId="1" applyFill="1" applyBorder="1" applyAlignment="1">
      <alignment horizontal="center" vertical="center" wrapText="1"/>
    </xf>
    <xf numFmtId="0" fontId="3" fillId="0" borderId="35" xfId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top"/>
    </xf>
    <xf numFmtId="0" fontId="20" fillId="0" borderId="12" xfId="1" applyFont="1" applyBorder="1" applyAlignment="1">
      <alignment horizontal="center" vertical="top"/>
    </xf>
    <xf numFmtId="4" fontId="13" fillId="0" borderId="11" xfId="1" applyNumberFormat="1" applyFont="1" applyBorder="1" applyAlignment="1">
      <alignment horizontal="center" vertical="top"/>
    </xf>
    <xf numFmtId="4" fontId="13" fillId="0" borderId="12" xfId="1" applyNumberFormat="1" applyFont="1" applyBorder="1" applyAlignment="1">
      <alignment horizontal="center" vertical="top"/>
    </xf>
    <xf numFmtId="4" fontId="13" fillId="0" borderId="32" xfId="1" applyNumberFormat="1" applyFont="1" applyBorder="1" applyAlignment="1">
      <alignment horizontal="center" vertical="top"/>
    </xf>
    <xf numFmtId="0" fontId="18" fillId="0" borderId="26" xfId="1" applyFont="1" applyBorder="1" applyAlignment="1">
      <alignment horizontal="center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4" fontId="13" fillId="0" borderId="33" xfId="1" applyNumberFormat="1" applyFont="1" applyBorder="1" applyAlignment="1">
      <alignment horizontal="center" vertical="top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 vertical="center"/>
    </xf>
    <xf numFmtId="4" fontId="13" fillId="0" borderId="12" xfId="1" applyNumberFormat="1" applyFont="1" applyBorder="1" applyAlignment="1">
      <alignment horizontal="center" vertical="center"/>
    </xf>
    <xf numFmtId="4" fontId="13" fillId="0" borderId="32" xfId="1" applyNumberFormat="1" applyFont="1" applyBorder="1" applyAlignment="1">
      <alignment horizontal="center" vertical="center"/>
    </xf>
    <xf numFmtId="4" fontId="13" fillId="0" borderId="34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" fontId="13" fillId="0" borderId="33" xfId="1" applyNumberFormat="1" applyFont="1" applyBorder="1" applyAlignment="1">
      <alignment horizontal="center" vertical="center"/>
    </xf>
    <xf numFmtId="4" fontId="13" fillId="0" borderId="26" xfId="1" applyNumberFormat="1" applyFont="1" applyBorder="1" applyAlignment="1">
      <alignment horizontal="center" vertical="top"/>
    </xf>
    <xf numFmtId="4" fontId="13" fillId="0" borderId="8" xfId="1" applyNumberFormat="1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24" fillId="0" borderId="8" xfId="1" applyFont="1" applyBorder="1" applyAlignment="1">
      <alignment horizontal="center" vertical="center"/>
    </xf>
    <xf numFmtId="4" fontId="13" fillId="0" borderId="14" xfId="1" applyNumberFormat="1" applyFont="1" applyBorder="1" applyAlignment="1">
      <alignment horizontal="center" vertical="top"/>
    </xf>
    <xf numFmtId="4" fontId="13" fillId="0" borderId="30" xfId="1" applyNumberFormat="1" applyFont="1" applyBorder="1" applyAlignment="1">
      <alignment horizontal="center" vertical="top"/>
    </xf>
    <xf numFmtId="4" fontId="13" fillId="0" borderId="31" xfId="1" applyNumberFormat="1" applyFont="1" applyBorder="1" applyAlignment="1">
      <alignment horizontal="center" vertical="top"/>
    </xf>
    <xf numFmtId="0" fontId="12" fillId="0" borderId="8" xfId="1" applyFont="1" applyBorder="1" applyAlignment="1">
      <alignment horizontal="center" vertical="center"/>
    </xf>
    <xf numFmtId="4" fontId="24" fillId="0" borderId="8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top"/>
    </xf>
    <xf numFmtId="4" fontId="12" fillId="0" borderId="8" xfId="1" applyNumberFormat="1" applyFont="1" applyBorder="1" applyAlignment="1">
      <alignment horizontal="center" vertical="top"/>
    </xf>
    <xf numFmtId="0" fontId="3" fillId="0" borderId="8" xfId="1" applyBorder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top"/>
    </xf>
    <xf numFmtId="0" fontId="4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</cellXfs>
  <cellStyles count="2">
    <cellStyle name="Normalny" xfId="0" builtinId="0"/>
    <cellStyle name="Normalny 2" xfId="1" xr:uid="{6EB4698A-815E-4825-BE85-4A3E9A97D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zk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kó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964A-FB47-47D8-ABF5-A71C23559804}">
  <dimension ref="A1:I27"/>
  <sheetViews>
    <sheetView tabSelected="1" topLeftCell="A4" zoomScaleNormal="100" workbookViewId="0">
      <selection activeCell="K19" sqref="K19"/>
    </sheetView>
  </sheetViews>
  <sheetFormatPr defaultRowHeight="13.8"/>
  <cols>
    <col min="1" max="1" width="4.33203125" style="2" customWidth="1"/>
    <col min="2" max="2" width="14.109375" style="2" customWidth="1"/>
    <col min="3" max="3" width="13.44140625" style="2" customWidth="1"/>
    <col min="4" max="4" width="13.88671875" style="2" customWidth="1"/>
    <col min="5" max="5" width="13.21875" style="2" customWidth="1"/>
    <col min="6" max="6" width="12.77734375" style="2" customWidth="1"/>
    <col min="7" max="7" width="18.44140625" style="2" customWidth="1"/>
    <col min="8" max="9" width="8.88671875" style="40"/>
    <col min="10" max="16384" width="8.88671875" style="2"/>
  </cols>
  <sheetData>
    <row r="1" spans="1:9">
      <c r="A1" s="94"/>
      <c r="B1" s="94"/>
      <c r="C1" s="94"/>
      <c r="E1" s="3" t="s">
        <v>63</v>
      </c>
    </row>
    <row r="2" spans="1:9" ht="14.25" customHeight="1">
      <c r="A2" s="95"/>
      <c r="B2" s="95"/>
      <c r="C2" s="95"/>
      <c r="E2" s="3" t="s">
        <v>0</v>
      </c>
    </row>
    <row r="3" spans="1:9" ht="14.25" customHeight="1">
      <c r="A3" s="4"/>
      <c r="B3" s="4"/>
      <c r="C3" s="27"/>
      <c r="E3" s="3" t="s">
        <v>62</v>
      </c>
    </row>
    <row r="4" spans="1:9" ht="14.25" customHeight="1">
      <c r="A4" s="91"/>
      <c r="B4" s="91"/>
      <c r="C4" s="91"/>
      <c r="E4" s="3"/>
    </row>
    <row r="5" spans="1:9" ht="25.2" customHeight="1">
      <c r="A5" s="96" t="s">
        <v>1</v>
      </c>
      <c r="B5" s="45" t="s">
        <v>2</v>
      </c>
      <c r="C5" s="99" t="s">
        <v>3</v>
      </c>
      <c r="D5" s="100"/>
      <c r="E5" s="101" t="s">
        <v>4</v>
      </c>
      <c r="F5" s="102"/>
      <c r="G5" s="62" t="s">
        <v>5</v>
      </c>
    </row>
    <row r="6" spans="1:9" ht="25.8" customHeight="1">
      <c r="A6" s="97"/>
      <c r="B6" s="32" t="s">
        <v>6</v>
      </c>
      <c r="C6" s="103" t="s">
        <v>7</v>
      </c>
      <c r="D6" s="104"/>
      <c r="E6" s="105" t="s">
        <v>65</v>
      </c>
      <c r="F6" s="106"/>
      <c r="G6" s="63" t="s">
        <v>9</v>
      </c>
    </row>
    <row r="7" spans="1:9" ht="15" customHeight="1">
      <c r="A7" s="97"/>
      <c r="B7" s="107" t="s">
        <v>10</v>
      </c>
      <c r="C7" s="28" t="s">
        <v>11</v>
      </c>
      <c r="D7" s="28" t="s">
        <v>11</v>
      </c>
      <c r="E7" s="28" t="s">
        <v>11</v>
      </c>
      <c r="F7" s="28" t="s">
        <v>11</v>
      </c>
      <c r="G7" s="6" t="s">
        <v>12</v>
      </c>
    </row>
    <row r="8" spans="1:9">
      <c r="A8" s="98"/>
      <c r="B8" s="108"/>
      <c r="C8" s="36" t="s">
        <v>13</v>
      </c>
      <c r="D8" s="36" t="s">
        <v>14</v>
      </c>
      <c r="E8" s="36" t="s">
        <v>13</v>
      </c>
      <c r="F8" s="36" t="s">
        <v>14</v>
      </c>
      <c r="G8" s="47"/>
    </row>
    <row r="9" spans="1:9" ht="14.4" thickBot="1">
      <c r="A9" s="8">
        <v>1</v>
      </c>
      <c r="B9" s="29">
        <v>2</v>
      </c>
      <c r="C9" s="37">
        <v>3</v>
      </c>
      <c r="D9" s="8">
        <v>4</v>
      </c>
      <c r="E9" s="8">
        <v>5</v>
      </c>
      <c r="F9" s="8">
        <v>6</v>
      </c>
      <c r="G9" s="8">
        <v>7</v>
      </c>
      <c r="H9" s="41"/>
    </row>
    <row r="10" spans="1:9" ht="15" thickTop="1">
      <c r="A10" s="93" t="s">
        <v>55</v>
      </c>
      <c r="B10" s="93"/>
      <c r="C10" s="93"/>
      <c r="D10" s="93"/>
      <c r="E10" s="93"/>
      <c r="F10" s="93"/>
      <c r="G10" s="93"/>
      <c r="H10" s="42"/>
      <c r="I10" s="43"/>
    </row>
    <row r="11" spans="1:9">
      <c r="A11" s="22">
        <v>1</v>
      </c>
      <c r="B11" s="64" t="s">
        <v>19</v>
      </c>
      <c r="C11" s="38">
        <v>1427.28</v>
      </c>
      <c r="D11" s="38">
        <f>(C11*8%)+C11</f>
        <v>1541.4623999999999</v>
      </c>
      <c r="E11" s="65" t="s">
        <v>56</v>
      </c>
      <c r="F11" s="65" t="s">
        <v>56</v>
      </c>
      <c r="G11" s="92">
        <v>202219</v>
      </c>
      <c r="H11" s="42"/>
      <c r="I11" s="43"/>
    </row>
    <row r="12" spans="1:9">
      <c r="A12" s="22">
        <v>2</v>
      </c>
      <c r="B12" s="39" t="s">
        <v>27</v>
      </c>
      <c r="C12" s="38">
        <v>1399.3</v>
      </c>
      <c r="D12" s="38">
        <f>(C12*8%)+C12</f>
        <v>1511.2439999999999</v>
      </c>
      <c r="E12" s="35" t="s">
        <v>56</v>
      </c>
      <c r="F12" s="66" t="s">
        <v>56</v>
      </c>
      <c r="G12" s="92">
        <v>202307</v>
      </c>
      <c r="H12" s="42"/>
      <c r="I12" s="43"/>
    </row>
    <row r="13" spans="1:9" ht="14.4">
      <c r="A13" s="22">
        <v>3</v>
      </c>
      <c r="B13" s="39" t="s">
        <v>39</v>
      </c>
      <c r="C13" s="67">
        <v>766.17</v>
      </c>
      <c r="D13" s="38">
        <f>(C13*8%)+C13</f>
        <v>827.46359999999993</v>
      </c>
      <c r="E13" s="44" t="s">
        <v>56</v>
      </c>
      <c r="F13" s="35" t="s">
        <v>56</v>
      </c>
      <c r="G13" s="92">
        <v>202227</v>
      </c>
    </row>
    <row r="14" spans="1:9" ht="39.6">
      <c r="A14" s="22">
        <v>4</v>
      </c>
      <c r="B14" s="68" t="s">
        <v>20</v>
      </c>
      <c r="C14" s="69">
        <v>911.8</v>
      </c>
      <c r="D14" s="69">
        <f>(C14*8%)+C14</f>
        <v>984.74399999999991</v>
      </c>
      <c r="E14" s="35" t="s">
        <v>56</v>
      </c>
      <c r="F14" s="35" t="s">
        <v>56</v>
      </c>
      <c r="G14" s="70" t="s">
        <v>44</v>
      </c>
    </row>
    <row r="15" spans="1:9" ht="39.6">
      <c r="A15" s="22">
        <v>5</v>
      </c>
      <c r="B15" s="68" t="s">
        <v>45</v>
      </c>
      <c r="C15" s="69">
        <v>1089.1600000000001</v>
      </c>
      <c r="D15" s="69">
        <f>(C15*8%)+C15</f>
        <v>1176.2928000000002</v>
      </c>
      <c r="E15" s="35" t="s">
        <v>56</v>
      </c>
      <c r="F15" s="35" t="s">
        <v>56</v>
      </c>
      <c r="G15" s="70" t="s">
        <v>43</v>
      </c>
    </row>
    <row r="16" spans="1:9">
      <c r="A16" s="22">
        <v>6</v>
      </c>
      <c r="B16" s="71" t="s">
        <v>40</v>
      </c>
      <c r="C16" s="69">
        <v>1128.75</v>
      </c>
      <c r="D16" s="69">
        <f>C16*1.08</f>
        <v>1219.0500000000002</v>
      </c>
      <c r="E16" s="72">
        <f>C16*1.15</f>
        <v>1298.0625</v>
      </c>
      <c r="F16" s="72">
        <v>1401.9</v>
      </c>
      <c r="G16" s="70">
        <v>202112</v>
      </c>
    </row>
    <row r="17" spans="1:7">
      <c r="A17" s="22">
        <v>7</v>
      </c>
      <c r="B17" s="39" t="s">
        <v>41</v>
      </c>
      <c r="C17" s="38">
        <v>444.08</v>
      </c>
      <c r="D17" s="38">
        <f>(C17*8%)+C17</f>
        <v>479.60640000000001</v>
      </c>
      <c r="E17" s="72">
        <f>C17*1.15</f>
        <v>510.69199999999995</v>
      </c>
      <c r="F17" s="72">
        <f>E17*1.08</f>
        <v>551.54736000000003</v>
      </c>
      <c r="G17" s="70">
        <v>202120</v>
      </c>
    </row>
    <row r="18" spans="1:7">
      <c r="A18" s="22">
        <v>8</v>
      </c>
      <c r="B18" s="39" t="s">
        <v>46</v>
      </c>
      <c r="C18" s="38">
        <v>1715.53</v>
      </c>
      <c r="D18" s="38">
        <f>C18*1.08</f>
        <v>1852.7724000000001</v>
      </c>
      <c r="E18" s="35" t="s">
        <v>56</v>
      </c>
      <c r="F18" s="35" t="s">
        <v>56</v>
      </c>
      <c r="G18" s="73">
        <v>202316</v>
      </c>
    </row>
    <row r="19" spans="1:7">
      <c r="A19" s="22">
        <v>9</v>
      </c>
      <c r="B19" s="39" t="s">
        <v>30</v>
      </c>
      <c r="C19" s="38">
        <v>1793.71</v>
      </c>
      <c r="D19" s="38">
        <f>(C19*8%)+C19</f>
        <v>1937.2067999999999</v>
      </c>
      <c r="E19" s="35" t="s">
        <v>56</v>
      </c>
      <c r="F19" s="35" t="s">
        <v>56</v>
      </c>
      <c r="G19" s="73">
        <v>201715</v>
      </c>
    </row>
    <row r="20" spans="1:7">
      <c r="A20" s="22">
        <v>10</v>
      </c>
      <c r="B20" s="74" t="s">
        <v>54</v>
      </c>
      <c r="C20" s="38">
        <v>998.07</v>
      </c>
      <c r="D20" s="38">
        <f>(C20*8%)+C20</f>
        <v>1077.9156</v>
      </c>
      <c r="E20" s="35" t="s">
        <v>56</v>
      </c>
      <c r="F20" s="35" t="s">
        <v>56</v>
      </c>
      <c r="G20" s="73">
        <v>202217</v>
      </c>
    </row>
    <row r="21" spans="1:7" ht="14.4">
      <c r="A21" s="22">
        <v>11</v>
      </c>
      <c r="B21" s="39" t="s">
        <v>23</v>
      </c>
      <c r="C21" s="38">
        <v>3240.32</v>
      </c>
      <c r="D21" s="38">
        <f>(C21*8%)+C21</f>
        <v>3499.5456000000004</v>
      </c>
      <c r="E21" s="35" t="s">
        <v>56</v>
      </c>
      <c r="F21" s="35" t="s">
        <v>56</v>
      </c>
      <c r="G21" s="76">
        <v>202123</v>
      </c>
    </row>
    <row r="22" spans="1:7" ht="14.4">
      <c r="A22" s="22">
        <v>12</v>
      </c>
      <c r="B22" s="39" t="s">
        <v>42</v>
      </c>
      <c r="C22" s="67">
        <v>373.03</v>
      </c>
      <c r="D22" s="38">
        <f>(C22*8%)+C22</f>
        <v>402.87239999999997</v>
      </c>
      <c r="E22" s="35" t="s">
        <v>56</v>
      </c>
      <c r="F22" s="35" t="s">
        <v>56</v>
      </c>
      <c r="G22" s="75">
        <v>202411</v>
      </c>
    </row>
    <row r="23" spans="1:7">
      <c r="A23" s="77" t="s">
        <v>61</v>
      </c>
    </row>
    <row r="24" spans="1:7">
      <c r="A24" s="1"/>
      <c r="B24" s="61"/>
    </row>
    <row r="25" spans="1:7">
      <c r="B25" s="80" t="s">
        <v>58</v>
      </c>
      <c r="C25" s="82"/>
      <c r="F25" s="84" t="s">
        <v>59</v>
      </c>
    </row>
    <row r="26" spans="1:7">
      <c r="B26" s="61"/>
    </row>
    <row r="27" spans="1:7">
      <c r="B27" s="61"/>
    </row>
  </sheetData>
  <mergeCells count="9">
    <mergeCell ref="A10:G10"/>
    <mergeCell ref="A1:C1"/>
    <mergeCell ref="A2:C2"/>
    <mergeCell ref="A5:A8"/>
    <mergeCell ref="C5:D5"/>
    <mergeCell ref="E5:F5"/>
    <mergeCell ref="C6:D6"/>
    <mergeCell ref="E6:F6"/>
    <mergeCell ref="B7:B8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268F-ECD1-4355-B2E9-85F68130BE26}">
  <dimension ref="A1:D16"/>
  <sheetViews>
    <sheetView zoomScaleNormal="100" workbookViewId="0">
      <selection activeCell="H30" sqref="H30"/>
    </sheetView>
  </sheetViews>
  <sheetFormatPr defaultRowHeight="13.8"/>
  <cols>
    <col min="1" max="1" width="12.109375" style="40" customWidth="1"/>
    <col min="2" max="2" width="19" style="40" customWidth="1"/>
    <col min="3" max="3" width="18.6640625" style="2" customWidth="1"/>
    <col min="4" max="4" width="18.77734375" style="2" customWidth="1"/>
    <col min="5" max="16384" width="8.88671875" style="2"/>
  </cols>
  <sheetData>
    <row r="1" spans="1:4">
      <c r="B1" s="2"/>
      <c r="C1" s="3" t="s">
        <v>64</v>
      </c>
    </row>
    <row r="2" spans="1:4">
      <c r="B2" s="2"/>
      <c r="C2" s="3" t="s">
        <v>0</v>
      </c>
    </row>
    <row r="3" spans="1:4">
      <c r="B3" s="2"/>
      <c r="C3" s="3" t="s">
        <v>62</v>
      </c>
    </row>
    <row r="5" spans="1:4" ht="13.8" customHeight="1">
      <c r="A5" s="109" t="s">
        <v>60</v>
      </c>
      <c r="B5" s="110"/>
      <c r="C5" s="110"/>
      <c r="D5" s="111"/>
    </row>
    <row r="6" spans="1:4" ht="14.25" customHeight="1">
      <c r="A6" s="112"/>
      <c r="B6" s="113"/>
      <c r="C6" s="113"/>
      <c r="D6" s="114"/>
    </row>
    <row r="7" spans="1:4" ht="14.25" customHeight="1">
      <c r="A7" s="115"/>
      <c r="B7" s="116"/>
      <c r="C7" s="116"/>
      <c r="D7" s="117"/>
    </row>
    <row r="8" spans="1:4" ht="25.5" customHeight="1">
      <c r="A8" s="120"/>
      <c r="B8" s="87" t="s">
        <v>2</v>
      </c>
      <c r="C8" s="121" t="s">
        <v>57</v>
      </c>
      <c r="D8" s="102"/>
    </row>
    <row r="9" spans="1:4" ht="25.8" customHeight="1">
      <c r="A9" s="120"/>
      <c r="B9" s="6" t="s">
        <v>6</v>
      </c>
      <c r="C9" s="105"/>
      <c r="D9" s="106"/>
    </row>
    <row r="10" spans="1:4" ht="15" customHeight="1">
      <c r="A10" s="120"/>
      <c r="B10" s="118" t="s">
        <v>10</v>
      </c>
      <c r="C10" s="89" t="s">
        <v>11</v>
      </c>
      <c r="D10" s="89" t="s">
        <v>11</v>
      </c>
    </row>
    <row r="11" spans="1:4">
      <c r="A11" s="120"/>
      <c r="B11" s="119"/>
      <c r="C11" s="47" t="s">
        <v>13</v>
      </c>
      <c r="D11" s="47" t="s">
        <v>14</v>
      </c>
    </row>
    <row r="12" spans="1:4">
      <c r="A12" s="78">
        <v>1</v>
      </c>
      <c r="B12" s="88" t="s">
        <v>40</v>
      </c>
      <c r="C12" s="90">
        <v>1298.0625</v>
      </c>
      <c r="D12" s="90">
        <v>1401.9</v>
      </c>
    </row>
    <row r="13" spans="1:4">
      <c r="A13" s="78">
        <v>2</v>
      </c>
      <c r="B13" s="79" t="s">
        <v>41</v>
      </c>
      <c r="C13" s="66">
        <v>510.69199999999995</v>
      </c>
      <c r="D13" s="66">
        <v>551.54736000000003</v>
      </c>
    </row>
    <row r="14" spans="1:4">
      <c r="A14" s="80"/>
      <c r="B14" s="81"/>
      <c r="C14" s="82"/>
      <c r="D14" s="82"/>
    </row>
    <row r="15" spans="1:4">
      <c r="A15" s="80" t="s">
        <v>58</v>
      </c>
      <c r="B15" s="83"/>
      <c r="C15" s="82"/>
      <c r="D15" s="84" t="s">
        <v>59</v>
      </c>
    </row>
    <row r="16" spans="1:4">
      <c r="A16" s="85"/>
      <c r="B16" s="83"/>
      <c r="C16" s="86"/>
      <c r="D16" s="82"/>
    </row>
  </sheetData>
  <mergeCells count="5">
    <mergeCell ref="A5:D7"/>
    <mergeCell ref="C9:D9"/>
    <mergeCell ref="B10:B11"/>
    <mergeCell ref="A8:A11"/>
    <mergeCell ref="C8:D8"/>
  </mergeCells>
  <printOptions horizontalCentered="1"/>
  <pageMargins left="0.39370078740157483" right="0.39370078740157483" top="0.59055118110236227" bottom="0.19685039370078741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6D3-FFF1-4F7D-9DCA-4EEB43AD0DF7}">
  <dimension ref="A1:AA32"/>
  <sheetViews>
    <sheetView zoomScaleNormal="100" workbookViewId="0">
      <selection activeCell="S28" sqref="S28"/>
    </sheetView>
  </sheetViews>
  <sheetFormatPr defaultRowHeight="13.8"/>
  <cols>
    <col min="1" max="1" width="12.109375" style="2" customWidth="1"/>
    <col min="2" max="2" width="2.109375" style="2" customWidth="1"/>
    <col min="3" max="3" width="14.6640625" style="2" customWidth="1"/>
    <col min="4" max="4" width="5.21875" style="2" customWidth="1"/>
    <col min="5" max="5" width="0.5546875" style="2" customWidth="1"/>
    <col min="6" max="6" width="7.88671875" style="2" customWidth="1"/>
    <col min="7" max="7" width="2.33203125" style="2" customWidth="1"/>
    <col min="8" max="8" width="7.77734375" style="2" customWidth="1"/>
    <col min="9" max="9" width="16.6640625" style="2" hidden="1" customWidth="1"/>
    <col min="10" max="10" width="8.88671875" style="2"/>
    <col min="11" max="11" width="10" style="2" hidden="1" customWidth="1"/>
    <col min="12" max="12" width="5.109375" style="2" customWidth="1"/>
    <col min="13" max="13" width="14.6640625" style="2" customWidth="1"/>
    <col min="14" max="14" width="12.77734375" style="2" customWidth="1"/>
    <col min="15" max="15" width="18.44140625" style="2" customWidth="1"/>
    <col min="16" max="16384" width="8.88671875" style="2"/>
  </cols>
  <sheetData>
    <row r="1" spans="1:27">
      <c r="A1" s="94"/>
      <c r="B1" s="94"/>
      <c r="C1" s="94"/>
      <c r="D1" s="94"/>
      <c r="E1" s="94"/>
      <c r="F1" s="94"/>
      <c r="G1" s="94"/>
      <c r="H1" s="94"/>
      <c r="M1" s="3" t="s">
        <v>33</v>
      </c>
    </row>
    <row r="2" spans="1:27" ht="14.25" customHeight="1">
      <c r="A2" s="95"/>
      <c r="B2" s="95"/>
      <c r="C2" s="95"/>
      <c r="D2" s="95"/>
      <c r="E2" s="95"/>
      <c r="F2" s="95"/>
      <c r="G2" s="95"/>
      <c r="H2" s="95"/>
      <c r="M2" s="3" t="s">
        <v>0</v>
      </c>
    </row>
    <row r="3" spans="1:27" ht="14.25" customHeight="1">
      <c r="A3" s="34"/>
      <c r="B3" s="34"/>
      <c r="C3" s="95"/>
      <c r="D3" s="95"/>
      <c r="E3" s="95"/>
      <c r="F3" s="95"/>
      <c r="G3" s="95"/>
      <c r="H3" s="95"/>
      <c r="M3" s="3" t="s">
        <v>38</v>
      </c>
    </row>
    <row r="4" spans="1:27" ht="14.25" customHeight="1">
      <c r="A4" s="170" t="s">
        <v>35</v>
      </c>
      <c r="B4" s="170"/>
      <c r="C4" s="170"/>
      <c r="D4" s="170"/>
      <c r="E4" s="170"/>
      <c r="F4" s="170"/>
      <c r="G4" s="170"/>
      <c r="H4" s="170"/>
    </row>
    <row r="5" spans="1:27" ht="25.5" customHeight="1">
      <c r="A5" s="171" t="s">
        <v>1</v>
      </c>
      <c r="B5" s="107" t="s">
        <v>2</v>
      </c>
      <c r="C5" s="161"/>
      <c r="D5" s="162"/>
      <c r="E5" s="172" t="s">
        <v>3</v>
      </c>
      <c r="F5" s="173"/>
      <c r="G5" s="173"/>
      <c r="H5" s="173"/>
      <c r="I5" s="174"/>
      <c r="J5" s="174"/>
      <c r="K5" s="174"/>
      <c r="L5" s="175"/>
      <c r="M5" s="159" t="s">
        <v>4</v>
      </c>
      <c r="N5" s="160"/>
      <c r="O5" s="46" t="s">
        <v>5</v>
      </c>
    </row>
    <row r="6" spans="1:27" ht="25.8" customHeight="1">
      <c r="A6" s="171"/>
      <c r="B6" s="107" t="s">
        <v>6</v>
      </c>
      <c r="C6" s="161"/>
      <c r="D6" s="162"/>
      <c r="E6" s="103" t="s">
        <v>7</v>
      </c>
      <c r="F6" s="163"/>
      <c r="G6" s="163"/>
      <c r="H6" s="163"/>
      <c r="I6" s="163"/>
      <c r="J6" s="163"/>
      <c r="K6" s="163"/>
      <c r="L6" s="164"/>
      <c r="M6" s="165" t="s">
        <v>8</v>
      </c>
      <c r="N6" s="166"/>
      <c r="O6" s="5" t="s">
        <v>9</v>
      </c>
    </row>
    <row r="7" spans="1:27" ht="15" customHeight="1">
      <c r="A7" s="171"/>
      <c r="B7" s="107" t="s">
        <v>10</v>
      </c>
      <c r="C7" s="161"/>
      <c r="D7" s="162"/>
      <c r="E7" s="167" t="s">
        <v>11</v>
      </c>
      <c r="F7" s="168"/>
      <c r="G7" s="168"/>
      <c r="H7" s="169"/>
      <c r="I7" s="167" t="s">
        <v>11</v>
      </c>
      <c r="J7" s="168"/>
      <c r="K7" s="168"/>
      <c r="L7" s="169"/>
      <c r="M7" s="28" t="s">
        <v>11</v>
      </c>
      <c r="N7" s="28" t="s">
        <v>11</v>
      </c>
      <c r="O7" s="6" t="s">
        <v>12</v>
      </c>
    </row>
    <row r="8" spans="1:27">
      <c r="A8" s="171"/>
      <c r="B8" s="107"/>
      <c r="C8" s="161"/>
      <c r="D8" s="162"/>
      <c r="E8" s="167" t="s">
        <v>13</v>
      </c>
      <c r="F8" s="168"/>
      <c r="G8" s="168"/>
      <c r="H8" s="169"/>
      <c r="I8" s="167" t="s">
        <v>14</v>
      </c>
      <c r="J8" s="168"/>
      <c r="K8" s="168"/>
      <c r="L8" s="169"/>
      <c r="M8" s="28" t="s">
        <v>13</v>
      </c>
      <c r="N8" s="28" t="s">
        <v>14</v>
      </c>
      <c r="O8" s="7"/>
    </row>
    <row r="9" spans="1:27" ht="14.4" thickBot="1">
      <c r="A9" s="29">
        <v>1</v>
      </c>
      <c r="B9" s="152">
        <v>2</v>
      </c>
      <c r="C9" s="152"/>
      <c r="D9" s="152"/>
      <c r="E9" s="152">
        <v>3</v>
      </c>
      <c r="F9" s="152"/>
      <c r="G9" s="152"/>
      <c r="H9" s="152"/>
      <c r="I9" s="29"/>
      <c r="J9" s="152">
        <v>4</v>
      </c>
      <c r="K9" s="152"/>
      <c r="L9" s="152"/>
      <c r="M9" s="29">
        <v>5</v>
      </c>
      <c r="N9" s="29">
        <v>6</v>
      </c>
      <c r="O9" s="29">
        <v>7</v>
      </c>
      <c r="P9" s="48"/>
    </row>
    <row r="10" spans="1:27" ht="15" thickTop="1">
      <c r="A10" s="21">
        <v>1</v>
      </c>
      <c r="B10" s="153" t="s">
        <v>15</v>
      </c>
      <c r="C10" s="154"/>
      <c r="D10" s="155"/>
      <c r="E10" s="156">
        <v>342.51</v>
      </c>
      <c r="F10" s="157"/>
      <c r="G10" s="157"/>
      <c r="H10" s="158"/>
      <c r="I10" s="6"/>
      <c r="J10" s="141">
        <f>(E10*8%)+E10</f>
        <v>369.91079999999999</v>
      </c>
      <c r="K10" s="141"/>
      <c r="L10" s="141"/>
      <c r="M10" s="13">
        <v>437.96</v>
      </c>
      <c r="N10" s="15">
        <v>473</v>
      </c>
      <c r="O10" s="49">
        <v>202307</v>
      </c>
    </row>
    <row r="11" spans="1:27" ht="14.4">
      <c r="A11" s="21">
        <v>2</v>
      </c>
      <c r="B11" s="142" t="s">
        <v>36</v>
      </c>
      <c r="C11" s="142"/>
      <c r="D11" s="142"/>
      <c r="E11" s="143">
        <v>2712.51</v>
      </c>
      <c r="F11" s="143"/>
      <c r="G11" s="143"/>
      <c r="H11" s="143"/>
      <c r="I11" s="6"/>
      <c r="J11" s="144">
        <f>E11*1.08</f>
        <v>2929.5108000000005</v>
      </c>
      <c r="K11" s="145"/>
      <c r="L11" s="146"/>
      <c r="M11" s="13" t="s">
        <v>16</v>
      </c>
      <c r="N11" s="13" t="s">
        <v>16</v>
      </c>
      <c r="O11" s="49">
        <v>202009</v>
      </c>
    </row>
    <row r="12" spans="1:27" ht="14.4">
      <c r="A12" s="20">
        <v>3</v>
      </c>
      <c r="B12" s="147" t="s">
        <v>17</v>
      </c>
      <c r="C12" s="147"/>
      <c r="D12" s="147"/>
      <c r="E12" s="148">
        <v>1633.85</v>
      </c>
      <c r="F12" s="143"/>
      <c r="G12" s="143"/>
      <c r="H12" s="143"/>
      <c r="I12" s="50"/>
      <c r="J12" s="141">
        <f t="shared" ref="J12" si="0">(E12*8%)+E12</f>
        <v>1764.558</v>
      </c>
      <c r="K12" s="141"/>
      <c r="L12" s="141"/>
      <c r="M12" s="13" t="s">
        <v>16</v>
      </c>
      <c r="N12" s="13" t="s">
        <v>16</v>
      </c>
      <c r="O12" s="51">
        <v>202123</v>
      </c>
    </row>
    <row r="13" spans="1:27" ht="14.4">
      <c r="A13" s="20">
        <v>4</v>
      </c>
      <c r="B13" s="149" t="s">
        <v>18</v>
      </c>
      <c r="C13" s="149"/>
      <c r="D13" s="149"/>
      <c r="E13" s="150">
        <v>155.19</v>
      </c>
      <c r="F13" s="150"/>
      <c r="G13" s="150"/>
      <c r="H13" s="150"/>
      <c r="I13" s="30"/>
      <c r="J13" s="141">
        <f>(E13*8%)+E13</f>
        <v>167.6052</v>
      </c>
      <c r="K13" s="141"/>
      <c r="L13" s="141"/>
      <c r="M13" s="15">
        <v>194.44</v>
      </c>
      <c r="N13" s="15">
        <f>M13*1.08</f>
        <v>209.99520000000001</v>
      </c>
      <c r="O13" s="52" t="s">
        <v>47</v>
      </c>
    </row>
    <row r="14" spans="1:27" ht="14.4">
      <c r="A14" s="93" t="s">
        <v>34</v>
      </c>
      <c r="B14" s="93"/>
      <c r="C14" s="93"/>
      <c r="D14" s="93"/>
      <c r="E14" s="93"/>
      <c r="F14" s="93"/>
      <c r="G14" s="93"/>
      <c r="H14" s="93"/>
      <c r="I14" s="93"/>
      <c r="J14" s="151"/>
      <c r="K14" s="151"/>
      <c r="L14" s="151"/>
      <c r="M14" s="151"/>
      <c r="N14" s="151"/>
      <c r="O14" s="151"/>
    </row>
    <row r="15" spans="1:27">
      <c r="A15" s="22">
        <v>1</v>
      </c>
      <c r="B15" s="122" t="s">
        <v>19</v>
      </c>
      <c r="C15" s="123"/>
      <c r="D15" s="53"/>
      <c r="E15" s="54"/>
      <c r="F15" s="125">
        <v>1427.28</v>
      </c>
      <c r="G15" s="125"/>
      <c r="H15" s="126"/>
      <c r="I15" s="54"/>
      <c r="J15" s="125">
        <f>(F15*8%)+F15</f>
        <v>1541.4623999999999</v>
      </c>
      <c r="K15" s="125"/>
      <c r="L15" s="130"/>
      <c r="M15" s="9" t="s">
        <v>16</v>
      </c>
      <c r="N15" s="9" t="s">
        <v>16</v>
      </c>
      <c r="O15" s="55">
        <v>202218</v>
      </c>
      <c r="P15" s="33"/>
      <c r="Q15" s="10"/>
      <c r="R15" s="10"/>
      <c r="S15" s="10"/>
      <c r="T15" s="10"/>
      <c r="U15" s="10"/>
      <c r="V15" s="10"/>
      <c r="W15" s="10"/>
      <c r="X15" s="10"/>
      <c r="Y15" s="56"/>
      <c r="Z15" s="11"/>
      <c r="AA15" s="12"/>
    </row>
    <row r="16" spans="1:27">
      <c r="A16" s="22">
        <v>2</v>
      </c>
      <c r="B16" s="122" t="s">
        <v>27</v>
      </c>
      <c r="C16" s="123"/>
      <c r="D16" s="53"/>
      <c r="E16" s="124">
        <v>1399.3</v>
      </c>
      <c r="F16" s="125"/>
      <c r="G16" s="125"/>
      <c r="H16" s="126"/>
      <c r="I16" s="124">
        <f t="shared" ref="I16" si="1">(E16*8%)+E16</f>
        <v>1511.2439999999999</v>
      </c>
      <c r="J16" s="140"/>
      <c r="K16" s="140"/>
      <c r="L16" s="140"/>
      <c r="M16" s="13">
        <v>1609.26</v>
      </c>
      <c r="N16" s="15">
        <f>M16*1.08</f>
        <v>1738.0008</v>
      </c>
      <c r="O16" s="14">
        <v>202216</v>
      </c>
      <c r="P16" s="33"/>
      <c r="Q16" s="10"/>
      <c r="R16" s="10"/>
      <c r="S16" s="10"/>
      <c r="T16" s="10"/>
      <c r="U16" s="10"/>
      <c r="V16" s="10"/>
      <c r="W16" s="10"/>
      <c r="X16" s="10"/>
      <c r="Y16" s="56"/>
      <c r="Z16" s="11"/>
      <c r="AA16" s="12"/>
    </row>
    <row r="17" spans="1:27">
      <c r="A17" s="22">
        <v>3</v>
      </c>
      <c r="B17" s="122" t="s">
        <v>48</v>
      </c>
      <c r="C17" s="123"/>
      <c r="D17" s="53"/>
      <c r="E17" s="54"/>
      <c r="F17" s="125">
        <v>687.9</v>
      </c>
      <c r="G17" s="125"/>
      <c r="H17" s="126"/>
      <c r="I17" s="54"/>
      <c r="J17" s="141">
        <f t="shared" ref="J17" si="2">(F17*8%)+F17</f>
        <v>742.93200000000002</v>
      </c>
      <c r="K17" s="141"/>
      <c r="L17" s="141"/>
      <c r="M17" s="57"/>
      <c r="N17" s="13"/>
      <c r="O17" s="14" t="s">
        <v>49</v>
      </c>
      <c r="P17" s="33"/>
      <c r="Q17" s="10"/>
      <c r="R17" s="10"/>
      <c r="S17" s="10"/>
      <c r="T17" s="10"/>
      <c r="U17" s="10"/>
      <c r="V17" s="10"/>
      <c r="W17" s="10"/>
      <c r="X17" s="10"/>
      <c r="Y17" s="56"/>
      <c r="Z17" s="11"/>
      <c r="AA17" s="12"/>
    </row>
    <row r="18" spans="1:27" ht="39.6">
      <c r="A18" s="26">
        <v>4</v>
      </c>
      <c r="B18" s="131" t="s">
        <v>20</v>
      </c>
      <c r="C18" s="132"/>
      <c r="D18" s="53"/>
      <c r="E18" s="133">
        <v>911.8</v>
      </c>
      <c r="F18" s="134"/>
      <c r="G18" s="134"/>
      <c r="H18" s="135"/>
      <c r="I18" s="133">
        <f t="shared" ref="I18" si="3">(E18*8%)+E18</f>
        <v>984.74399999999991</v>
      </c>
      <c r="J18" s="136"/>
      <c r="K18" s="136"/>
      <c r="L18" s="136"/>
      <c r="M18" s="13" t="s">
        <v>16</v>
      </c>
      <c r="N18" s="13" t="s">
        <v>16</v>
      </c>
      <c r="O18" s="14" t="s">
        <v>50</v>
      </c>
    </row>
    <row r="19" spans="1:27">
      <c r="A19" s="22">
        <v>5</v>
      </c>
      <c r="B19" s="137" t="s">
        <v>51</v>
      </c>
      <c r="C19" s="138"/>
      <c r="D19" s="53"/>
      <c r="E19" s="58"/>
      <c r="F19" s="134">
        <v>1031.83</v>
      </c>
      <c r="G19" s="134"/>
      <c r="H19" s="135"/>
      <c r="I19" s="58"/>
      <c r="J19" s="134">
        <f>F19*1.08</f>
        <v>1114.3764000000001</v>
      </c>
      <c r="K19" s="134"/>
      <c r="L19" s="139"/>
      <c r="M19" s="31">
        <v>1185.19</v>
      </c>
      <c r="N19" s="31">
        <v>1280.01</v>
      </c>
      <c r="O19" s="14">
        <v>202112</v>
      </c>
    </row>
    <row r="20" spans="1:27">
      <c r="A20" s="22">
        <v>6</v>
      </c>
      <c r="B20" s="122" t="s">
        <v>52</v>
      </c>
      <c r="C20" s="123"/>
      <c r="D20" s="53"/>
      <c r="E20" s="54"/>
      <c r="F20" s="125">
        <v>429.33</v>
      </c>
      <c r="G20" s="125"/>
      <c r="H20" s="126"/>
      <c r="I20" s="54"/>
      <c r="J20" s="125">
        <f>(F20*8%)+F20</f>
        <v>463.6764</v>
      </c>
      <c r="K20" s="125"/>
      <c r="L20" s="130"/>
      <c r="M20" s="16">
        <v>537.04</v>
      </c>
      <c r="N20" s="23">
        <v>580</v>
      </c>
      <c r="O20" s="14">
        <v>202120</v>
      </c>
    </row>
    <row r="21" spans="1:27">
      <c r="A21" s="22">
        <v>7</v>
      </c>
      <c r="B21" s="122" t="s">
        <v>26</v>
      </c>
      <c r="C21" s="123"/>
      <c r="D21" s="53"/>
      <c r="E21" s="54"/>
      <c r="F21" s="125">
        <v>933.15</v>
      </c>
      <c r="G21" s="125"/>
      <c r="H21" s="126"/>
      <c r="I21" s="54"/>
      <c r="J21" s="125">
        <f t="shared" ref="J21:J22" si="4">(F21*8%)+F21</f>
        <v>1007.802</v>
      </c>
      <c r="K21" s="125"/>
      <c r="L21" s="130"/>
      <c r="M21" s="13" t="s">
        <v>16</v>
      </c>
      <c r="N21" s="24" t="s">
        <v>16</v>
      </c>
      <c r="O21" s="17" t="s">
        <v>21</v>
      </c>
    </row>
    <row r="22" spans="1:27">
      <c r="A22" s="22">
        <v>8</v>
      </c>
      <c r="B22" s="122" t="s">
        <v>28</v>
      </c>
      <c r="C22" s="123"/>
      <c r="D22" s="53"/>
      <c r="E22" s="54"/>
      <c r="F22" s="125">
        <v>1762.97</v>
      </c>
      <c r="G22" s="125"/>
      <c r="H22" s="126"/>
      <c r="I22" s="54"/>
      <c r="J22" s="125">
        <f t="shared" si="4"/>
        <v>1904.0075999999999</v>
      </c>
      <c r="K22" s="125"/>
      <c r="L22" s="130"/>
      <c r="M22" s="15">
        <v>2027.78</v>
      </c>
      <c r="N22" s="25">
        <v>2190</v>
      </c>
      <c r="O22" s="18">
        <v>202121</v>
      </c>
    </row>
    <row r="23" spans="1:27">
      <c r="A23" s="22">
        <v>9</v>
      </c>
      <c r="B23" s="122" t="s">
        <v>22</v>
      </c>
      <c r="C23" s="123"/>
      <c r="D23" s="53"/>
      <c r="E23" s="54"/>
      <c r="F23" s="125">
        <v>1219.95</v>
      </c>
      <c r="G23" s="125"/>
      <c r="H23" s="126"/>
      <c r="I23" s="54"/>
      <c r="J23" s="125">
        <f>F23*1.08</f>
        <v>1317.546</v>
      </c>
      <c r="K23" s="125"/>
      <c r="L23" s="130"/>
      <c r="M23" s="13" t="s">
        <v>16</v>
      </c>
      <c r="N23" s="13" t="s">
        <v>16</v>
      </c>
      <c r="O23" s="18">
        <v>202316</v>
      </c>
    </row>
    <row r="24" spans="1:27">
      <c r="A24" s="22">
        <v>10</v>
      </c>
      <c r="B24" s="122" t="s">
        <v>32</v>
      </c>
      <c r="C24" s="123"/>
      <c r="D24" s="53"/>
      <c r="E24" s="124">
        <v>721.74</v>
      </c>
      <c r="F24" s="125"/>
      <c r="G24" s="125"/>
      <c r="H24" s="126"/>
      <c r="I24" s="124">
        <f>E24*1.08</f>
        <v>779.47920000000011</v>
      </c>
      <c r="J24" s="125"/>
      <c r="K24" s="125"/>
      <c r="L24" s="125"/>
      <c r="M24" s="13">
        <v>805.56</v>
      </c>
      <c r="N24" s="15">
        <v>870</v>
      </c>
      <c r="O24" s="18" t="s">
        <v>37</v>
      </c>
    </row>
    <row r="25" spans="1:27" ht="14.4" customHeight="1">
      <c r="A25" s="22">
        <v>11</v>
      </c>
      <c r="B25" s="122" t="s">
        <v>31</v>
      </c>
      <c r="C25" s="123"/>
      <c r="D25" s="53"/>
      <c r="E25" s="54"/>
      <c r="F25" s="125">
        <v>2753.46</v>
      </c>
      <c r="G25" s="125"/>
      <c r="H25" s="126"/>
      <c r="I25" s="54"/>
      <c r="J25" s="125">
        <f>F25*1.08</f>
        <v>2973.7368000000001</v>
      </c>
      <c r="K25" s="125"/>
      <c r="L25" s="130"/>
      <c r="M25" s="13"/>
      <c r="N25" s="13"/>
      <c r="O25" s="18">
        <v>202010</v>
      </c>
    </row>
    <row r="26" spans="1:27">
      <c r="A26" s="22">
        <v>12</v>
      </c>
      <c r="B26" s="122" t="s">
        <v>30</v>
      </c>
      <c r="C26" s="123"/>
      <c r="D26" s="53"/>
      <c r="E26" s="124">
        <v>1793.71</v>
      </c>
      <c r="F26" s="125"/>
      <c r="G26" s="125"/>
      <c r="H26" s="126"/>
      <c r="I26" s="124">
        <f t="shared" ref="I26" si="5">(E26*8%)+E26</f>
        <v>1937.2067999999999</v>
      </c>
      <c r="J26" s="125"/>
      <c r="K26" s="125"/>
      <c r="L26" s="125"/>
      <c r="M26" s="13" t="s">
        <v>16</v>
      </c>
      <c r="N26" s="13" t="s">
        <v>16</v>
      </c>
      <c r="O26" s="18">
        <v>202010</v>
      </c>
    </row>
    <row r="27" spans="1:27">
      <c r="A27" s="22">
        <v>13</v>
      </c>
      <c r="B27" s="128" t="s">
        <v>29</v>
      </c>
      <c r="C27" s="129"/>
      <c r="D27" s="59"/>
      <c r="E27" s="54"/>
      <c r="F27" s="125">
        <v>1521.78</v>
      </c>
      <c r="G27" s="125"/>
      <c r="H27" s="126"/>
      <c r="I27" s="54"/>
      <c r="J27" s="125">
        <f>F27*1.08</f>
        <v>1643.5224000000001</v>
      </c>
      <c r="K27" s="125"/>
      <c r="L27" s="130"/>
      <c r="M27" s="13"/>
      <c r="N27" s="13"/>
      <c r="O27" s="18">
        <v>201801</v>
      </c>
    </row>
    <row r="28" spans="1:27">
      <c r="A28" s="22">
        <v>14</v>
      </c>
      <c r="B28" s="122" t="s">
        <v>23</v>
      </c>
      <c r="C28" s="123"/>
      <c r="D28" s="53"/>
      <c r="E28" s="124">
        <v>3240.32</v>
      </c>
      <c r="F28" s="125"/>
      <c r="G28" s="125"/>
      <c r="H28" s="126"/>
      <c r="I28" s="124">
        <f t="shared" ref="I28" si="6">(E28*8%)+E28</f>
        <v>3499.5456000000004</v>
      </c>
      <c r="J28" s="125"/>
      <c r="K28" s="125"/>
      <c r="L28" s="125"/>
      <c r="M28" s="13" t="s">
        <v>16</v>
      </c>
      <c r="N28" s="13" t="s">
        <v>16</v>
      </c>
      <c r="O28" s="19">
        <v>201801</v>
      </c>
    </row>
    <row r="29" spans="1:27">
      <c r="C29" s="127" t="s">
        <v>53</v>
      </c>
      <c r="D29" s="127"/>
      <c r="E29" s="127"/>
      <c r="F29" s="127"/>
      <c r="G29" s="127"/>
      <c r="H29" s="127"/>
      <c r="I29" s="127"/>
      <c r="J29" s="127"/>
      <c r="K29" s="127"/>
      <c r="L29" s="127"/>
    </row>
    <row r="30" spans="1:27">
      <c r="F30" s="60"/>
    </row>
    <row r="31" spans="1:27">
      <c r="A31" s="33" t="s">
        <v>24</v>
      </c>
    </row>
    <row r="32" spans="1:27">
      <c r="A32" s="33" t="s">
        <v>25</v>
      </c>
    </row>
  </sheetData>
  <mergeCells count="76">
    <mergeCell ref="A1:H1"/>
    <mergeCell ref="A2:H2"/>
    <mergeCell ref="C3:H3"/>
    <mergeCell ref="A4:H4"/>
    <mergeCell ref="A5:A8"/>
    <mergeCell ref="B5:D5"/>
    <mergeCell ref="E5:L5"/>
    <mergeCell ref="M5:N5"/>
    <mergeCell ref="B6:D6"/>
    <mergeCell ref="E6:L6"/>
    <mergeCell ref="M6:N6"/>
    <mergeCell ref="B7:D8"/>
    <mergeCell ref="E7:H7"/>
    <mergeCell ref="I7:L7"/>
    <mergeCell ref="E8:H8"/>
    <mergeCell ref="I8:L8"/>
    <mergeCell ref="B9:D9"/>
    <mergeCell ref="E9:H9"/>
    <mergeCell ref="J9:L9"/>
    <mergeCell ref="B10:D10"/>
    <mergeCell ref="E10:H10"/>
    <mergeCell ref="J10:L10"/>
    <mergeCell ref="B15:C15"/>
    <mergeCell ref="F15:H15"/>
    <mergeCell ref="J15:L15"/>
    <mergeCell ref="B11:D11"/>
    <mergeCell ref="E11:H11"/>
    <mergeCell ref="J11:L11"/>
    <mergeCell ref="B12:D12"/>
    <mergeCell ref="E12:H12"/>
    <mergeCell ref="J12:L12"/>
    <mergeCell ref="B13:D13"/>
    <mergeCell ref="E13:H13"/>
    <mergeCell ref="J13:L13"/>
    <mergeCell ref="A14:I14"/>
    <mergeCell ref="J14:O14"/>
    <mergeCell ref="B16:C16"/>
    <mergeCell ref="E16:H16"/>
    <mergeCell ref="I16:L16"/>
    <mergeCell ref="B17:C17"/>
    <mergeCell ref="F17:H17"/>
    <mergeCell ref="J17:L17"/>
    <mergeCell ref="B18:C18"/>
    <mergeCell ref="E18:H18"/>
    <mergeCell ref="I18:L18"/>
    <mergeCell ref="B19:C19"/>
    <mergeCell ref="F19:H19"/>
    <mergeCell ref="J19:L19"/>
    <mergeCell ref="B20:C20"/>
    <mergeCell ref="F20:H20"/>
    <mergeCell ref="J20:L20"/>
    <mergeCell ref="B21:C21"/>
    <mergeCell ref="F21:H21"/>
    <mergeCell ref="J21:L21"/>
    <mergeCell ref="B22:C22"/>
    <mergeCell ref="F22:H22"/>
    <mergeCell ref="J22:L22"/>
    <mergeCell ref="B23:C23"/>
    <mergeCell ref="F23:H23"/>
    <mergeCell ref="J23:L23"/>
    <mergeCell ref="B24:C24"/>
    <mergeCell ref="E24:H24"/>
    <mergeCell ref="I24:L24"/>
    <mergeCell ref="B25:C25"/>
    <mergeCell ref="F25:H25"/>
    <mergeCell ref="J25:L25"/>
    <mergeCell ref="B28:C28"/>
    <mergeCell ref="E28:H28"/>
    <mergeCell ref="I28:L28"/>
    <mergeCell ref="C29:L29"/>
    <mergeCell ref="B26:C26"/>
    <mergeCell ref="E26:H26"/>
    <mergeCell ref="I26:L26"/>
    <mergeCell ref="B27:C27"/>
    <mergeCell ref="F27:H27"/>
    <mergeCell ref="J27:L27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Załącznik 1- cen.jesien</vt:lpstr>
      <vt:lpstr>Załącznik 2 -Cen. jesien DETAL</vt:lpstr>
      <vt:lpstr>Załącznik - aktual.cen.wios.25</vt:lpstr>
      <vt:lpstr>'Załącznik - aktual.cen.wios.25'!Obszar_wydruku</vt:lpstr>
      <vt:lpstr>'Załącznik 1- cen.jesien'!Obszar_wydruku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ewa.polak@lodz.lasy.gov.pl</dc:creator>
  <cp:lastModifiedBy>Ewa Polak Nadleśnictwo Brzeziny</cp:lastModifiedBy>
  <cp:lastPrinted>2025-10-02T05:22:43Z</cp:lastPrinted>
  <dcterms:created xsi:type="dcterms:W3CDTF">2024-02-06T11:37:22Z</dcterms:created>
  <dcterms:modified xsi:type="dcterms:W3CDTF">2025-10-02T07:41:16Z</dcterms:modified>
</cp:coreProperties>
</file>